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8" i="1" l="1"/>
  <c r="L119" i="1"/>
  <c r="F126" i="1"/>
  <c r="G126" i="1"/>
  <c r="H126" i="1"/>
  <c r="I126" i="1"/>
  <c r="J126" i="1"/>
  <c r="L126" i="1"/>
  <c r="L101" i="1"/>
  <c r="J101" i="1"/>
  <c r="L82" i="1"/>
  <c r="F7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L137" i="1" s="1"/>
  <c r="J136" i="1"/>
  <c r="I136" i="1"/>
  <c r="H136" i="1"/>
  <c r="G136" i="1"/>
  <c r="F136" i="1"/>
  <c r="B127" i="1"/>
  <c r="A127" i="1"/>
  <c r="J137" i="1"/>
  <c r="I137" i="1"/>
  <c r="H137" i="1"/>
  <c r="G137" i="1"/>
  <c r="F137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F81" i="1" l="1"/>
  <c r="J194" i="1"/>
  <c r="I195" i="1"/>
  <c r="F195" i="1"/>
  <c r="L195" i="1"/>
  <c r="J195" i="1"/>
  <c r="H24" i="1"/>
  <c r="H195" i="1" s="1"/>
  <c r="G24" i="1"/>
  <c r="G195" i="1" s="1"/>
</calcChain>
</file>

<file path=xl/sharedStrings.xml><?xml version="1.0" encoding="utf-8"?>
<sst xmlns="http://schemas.openxmlformats.org/spreadsheetml/2006/main" count="236" uniqueCount="80">
  <si>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</si>
  <si>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</si>
  <si>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</si>
  <si>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</si>
  <si>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</si>
  <si>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</si>
  <si>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</si>
  <si>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</si>
  <si>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</si>
  <si>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</si>
  <si>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</si>
  <si>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</si>
  <si>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</si>
  <si>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</si>
  <si>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</si>
  <si>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</si>
  <si>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</si>
  <si>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</si>
  <si>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</si>
  <si>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</si>
  <si>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</si>
  <si>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</si>
  <si>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</si>
  <si>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</si>
  <si>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</si>
  <si>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</si>
  <si>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</si>
  <si>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</si>
  <si>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</si>
  <si>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</si>
  <si>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</si>
  <si>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</si>
  <si>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</si>
  <si>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</si>
  <si>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</si>
  <si>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</si>
  <si>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</si>
  <si>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</si>
  <si>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</si>
  <si>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</si>
  <si>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гречишный</t>
  </si>
  <si>
    <t>Чай с сахаром</t>
  </si>
  <si>
    <t xml:space="preserve">Директор МАУ "Центр социального питания" </t>
  </si>
  <si>
    <t>Я.Н.Фадеенко</t>
  </si>
  <si>
    <t>Батон нарезной</t>
  </si>
  <si>
    <t>Плоды свежие(яблоки)</t>
  </si>
  <si>
    <t>Напиток из плодов шиповника</t>
  </si>
  <si>
    <t>Плоды свежие(яблоко)</t>
  </si>
  <si>
    <t>Компот из  яблок мандарин</t>
  </si>
  <si>
    <t>Какао с молоком</t>
  </si>
  <si>
    <t>Батон Нарезной</t>
  </si>
  <si>
    <t>Плоды свежие(груша)</t>
  </si>
  <si>
    <t>Макароны  с сыром с зеленым горошком консервированным</t>
  </si>
  <si>
    <t>Сок фруктовый</t>
  </si>
  <si>
    <t>Каша рассыпчатая гречневая</t>
  </si>
  <si>
    <t>Пельмени с маслом сливочным</t>
  </si>
  <si>
    <t xml:space="preserve">Печенье </t>
  </si>
  <si>
    <t>конд.изд</t>
  </si>
  <si>
    <t xml:space="preserve">с соусом ягодным из смородины </t>
  </si>
  <si>
    <t>Каша рисовая вязкая с маслом сливочным</t>
  </si>
  <si>
    <t>Лакт-Элит</t>
  </si>
  <si>
    <t>Фрикадельки по -калининградски</t>
  </si>
  <si>
    <t xml:space="preserve"> с соусом  томатным,   </t>
  </si>
  <si>
    <t>каша гречневая рассыпчатая</t>
  </si>
  <si>
    <t>Хлеб дарницкий</t>
  </si>
  <si>
    <t>Плоды свежие (мандарин)</t>
  </si>
  <si>
    <t xml:space="preserve">Омлет натуральный с маслом, </t>
  </si>
  <si>
    <t>Пряник 2 шт</t>
  </si>
  <si>
    <t xml:space="preserve"> </t>
  </si>
  <si>
    <t xml:space="preserve">Блинчики (п/ф) </t>
  </si>
  <si>
    <t>с молоком сгущенным</t>
  </si>
  <si>
    <t>Напиток из варенья (черная смородина)</t>
  </si>
  <si>
    <t xml:space="preserve">Запеканка из творога    </t>
  </si>
  <si>
    <t>Котлета мясная</t>
  </si>
  <si>
    <t xml:space="preserve"> с соусом томатным</t>
  </si>
  <si>
    <t xml:space="preserve"> Рис припущенный</t>
  </si>
  <si>
    <t>Зразы ленивые мясные</t>
  </si>
  <si>
    <t xml:space="preserve"> с соусом сметанным с томатом</t>
  </si>
  <si>
    <t xml:space="preserve"> с горошком консервированным</t>
  </si>
  <si>
    <t xml:space="preserve">Запеканка из творога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</si>
</sst>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11" fillId="0" borderId="2" xfId="0" applyFont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12" fillId="4" borderId="15" xfId="0" applyNumberFormat="1" applyFon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3" fillId="0" borderId="2" xfId="0" applyFont="1" applyBorder="1"/>
    <xf numFmtId="164" fontId="0" fillId="4" borderId="6" xfId="0" applyNumberFormat="1" applyFill="1" applyBorder="1" applyProtection="1">
      <protection locked="0"/>
    </xf>
    <xf numFmtId="164" fontId="12" fillId="4" borderId="24" xfId="0" applyNumberFormat="1" applyFon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64" fontId="12" fillId="4" borderId="25" xfId="0" applyNumberFormat="1" applyFont="1" applyFill="1" applyBorder="1" applyProtection="1"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115" zoomScaleNormal="115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102" sqref="E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3" style="2" customWidth="1"/>
    <col min="9" max="9" width="11.42578125" style="2" customWidth="1"/>
    <col min="10" max="10" width="10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>
        <v>5</v>
      </c>
      <c r="D1" s="79"/>
      <c r="E1" s="79"/>
      <c r="F1" s="12" t="s">
        <v>16</v>
      </c>
      <c r="G1" s="2" t="s">
        <v>17</v>
      </c>
      <c r="H1" s="80" t="s">
        <v>42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43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48">
        <v>205</v>
      </c>
      <c r="G6" s="48">
        <v>6.15</v>
      </c>
      <c r="H6" s="48">
        <v>6.39</v>
      </c>
      <c r="I6" s="48">
        <v>42.75</v>
      </c>
      <c r="J6" s="48">
        <v>242</v>
      </c>
      <c r="K6" s="48"/>
      <c r="L6" s="48">
        <v>22.22</v>
      </c>
    </row>
    <row r="7" spans="1:12" ht="15.75" thickBot="1" x14ac:dyDescent="0.3">
      <c r="A7" s="23"/>
      <c r="B7" s="15"/>
      <c r="C7" s="11"/>
      <c r="D7" s="6" t="s">
        <v>22</v>
      </c>
      <c r="E7" s="48" t="s">
        <v>39</v>
      </c>
      <c r="F7" s="48">
        <f>200+15+7</f>
        <v>222</v>
      </c>
      <c r="G7" s="48">
        <v>0.26</v>
      </c>
      <c r="H7" s="48">
        <v>0.05</v>
      </c>
      <c r="I7" s="48">
        <v>15.22</v>
      </c>
      <c r="J7" s="48">
        <v>59</v>
      </c>
      <c r="K7" s="48"/>
      <c r="L7" s="48">
        <v>3.7</v>
      </c>
    </row>
    <row r="8" spans="1:12" ht="15.75" thickBot="1" x14ac:dyDescent="0.3">
      <c r="A8" s="23"/>
      <c r="B8" s="15"/>
      <c r="C8" s="11"/>
      <c r="D8" s="7" t="s">
        <v>23</v>
      </c>
      <c r="E8" s="48" t="s">
        <v>44</v>
      </c>
      <c r="F8" s="48">
        <v>20</v>
      </c>
      <c r="G8" s="48">
        <v>1.5</v>
      </c>
      <c r="H8" s="48">
        <v>0.59</v>
      </c>
      <c r="I8" s="48">
        <v>10.27</v>
      </c>
      <c r="J8" s="48">
        <v>53</v>
      </c>
      <c r="K8" s="48"/>
      <c r="L8" s="48">
        <v>2.68</v>
      </c>
    </row>
    <row r="9" spans="1:12" ht="15.75" thickBot="1" x14ac:dyDescent="0.3">
      <c r="A9" s="23"/>
      <c r="B9" s="15"/>
      <c r="C9" s="11"/>
      <c r="E9" s="48" t="s">
        <v>60</v>
      </c>
      <c r="F9" s="48">
        <v>200</v>
      </c>
      <c r="G9" s="48">
        <v>5.6</v>
      </c>
      <c r="H9" s="48">
        <v>6.4</v>
      </c>
      <c r="I9" s="48">
        <v>19.399999999999999</v>
      </c>
      <c r="J9" s="48">
        <v>158</v>
      </c>
      <c r="K9" s="48"/>
      <c r="L9" s="48">
        <v>40</v>
      </c>
    </row>
    <row r="10" spans="1:12" ht="15" x14ac:dyDescent="0.25">
      <c r="A10" s="23"/>
      <c r="B10" s="15"/>
      <c r="C10" s="11"/>
      <c r="D10" s="7" t="s">
        <v>24</v>
      </c>
      <c r="E10" s="48" t="s">
        <v>47</v>
      </c>
      <c r="F10" s="48">
        <v>136</v>
      </c>
      <c r="G10" s="48">
        <v>0.54</v>
      </c>
      <c r="H10" s="48">
        <v>0.54</v>
      </c>
      <c r="I10" s="48">
        <v>13.32</v>
      </c>
      <c r="J10" s="48">
        <v>64</v>
      </c>
      <c r="K10" s="48"/>
      <c r="L10" s="48">
        <v>16.399999999999999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783</v>
      </c>
      <c r="G13" s="19">
        <f t="shared" ref="G13:J13" si="0">SUM(G6:G12)</f>
        <v>14.05</v>
      </c>
      <c r="H13" s="19">
        <f t="shared" si="0"/>
        <v>13.969999999999999</v>
      </c>
      <c r="I13" s="19">
        <f t="shared" si="0"/>
        <v>100.95999999999998</v>
      </c>
      <c r="J13" s="19">
        <f t="shared" si="0"/>
        <v>576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783</v>
      </c>
      <c r="G24" s="32">
        <f t="shared" ref="G24:J24" si="4">G13+G23</f>
        <v>14.05</v>
      </c>
      <c r="H24" s="32">
        <f t="shared" si="4"/>
        <v>13.969999999999999</v>
      </c>
      <c r="I24" s="32">
        <f t="shared" si="4"/>
        <v>100.95999999999998</v>
      </c>
      <c r="J24" s="32">
        <f t="shared" si="4"/>
        <v>576</v>
      </c>
      <c r="K24" s="32"/>
      <c r="L24" s="32">
        <f t="shared" ref="L24" si="5">L13+L23</f>
        <v>85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51">
        <v>100</v>
      </c>
      <c r="G25" s="56">
        <v>16.100000000000001</v>
      </c>
      <c r="H25" s="56">
        <v>13.2</v>
      </c>
      <c r="I25" s="59">
        <v>10.3</v>
      </c>
      <c r="J25" s="56">
        <v>222</v>
      </c>
      <c r="K25" s="59"/>
      <c r="L25" s="56">
        <v>30.71</v>
      </c>
    </row>
    <row r="26" spans="1:12" ht="15.75" x14ac:dyDescent="0.25">
      <c r="A26" s="14"/>
      <c r="B26" s="15"/>
      <c r="C26" s="11"/>
      <c r="D26" s="8"/>
      <c r="E26" s="52" t="s">
        <v>62</v>
      </c>
      <c r="F26" s="53">
        <v>30</v>
      </c>
      <c r="G26" s="65">
        <v>0.3</v>
      </c>
      <c r="H26" s="65">
        <v>1.51</v>
      </c>
      <c r="I26" s="66">
        <v>1.84</v>
      </c>
      <c r="J26" s="57">
        <v>22</v>
      </c>
      <c r="K26" s="66"/>
      <c r="L26" s="57"/>
    </row>
    <row r="27" spans="1:12" ht="15" x14ac:dyDescent="0.25">
      <c r="A27" s="14"/>
      <c r="B27" s="15"/>
      <c r="C27" s="11"/>
      <c r="E27" s="52" t="s">
        <v>63</v>
      </c>
      <c r="F27" s="53">
        <v>150</v>
      </c>
      <c r="G27" s="60">
        <v>4.0999999999999996</v>
      </c>
      <c r="H27" s="60">
        <v>10.8</v>
      </c>
      <c r="I27" s="61">
        <v>39.840000000000003</v>
      </c>
      <c r="J27" s="57">
        <v>232</v>
      </c>
      <c r="K27" s="61"/>
      <c r="L27" s="57"/>
    </row>
    <row r="28" spans="1:12" ht="15.75" thickBot="1" x14ac:dyDescent="0.3">
      <c r="A28" s="14"/>
      <c r="B28" s="15"/>
      <c r="C28" s="11"/>
      <c r="D28" s="7" t="s">
        <v>22</v>
      </c>
      <c r="E28" s="54" t="s">
        <v>48</v>
      </c>
      <c r="F28" s="55">
        <v>200</v>
      </c>
      <c r="G28" s="58">
        <v>0.2</v>
      </c>
      <c r="H28" s="58">
        <v>0.02</v>
      </c>
      <c r="I28" s="62">
        <v>28.1</v>
      </c>
      <c r="J28" s="58">
        <v>106</v>
      </c>
      <c r="K28" s="62"/>
      <c r="L28" s="58">
        <v>11.61</v>
      </c>
    </row>
    <row r="29" spans="1:12" ht="15.75" thickBot="1" x14ac:dyDescent="0.3">
      <c r="A29" s="14"/>
      <c r="B29" s="15"/>
      <c r="C29" s="11"/>
      <c r="D29" s="7" t="s">
        <v>23</v>
      </c>
      <c r="E29" s="54" t="s">
        <v>64</v>
      </c>
      <c r="F29" s="55">
        <v>15</v>
      </c>
      <c r="G29" s="48">
        <v>0.99</v>
      </c>
      <c r="H29" s="48">
        <v>0.17</v>
      </c>
      <c r="I29" s="48">
        <v>6.2</v>
      </c>
      <c r="J29" s="48">
        <v>31</v>
      </c>
      <c r="K29" s="48"/>
      <c r="L29" s="58">
        <v>2.68</v>
      </c>
    </row>
    <row r="30" spans="1:12" ht="15.75" thickBot="1" x14ac:dyDescent="0.3">
      <c r="A30" s="14"/>
      <c r="B30" s="15"/>
      <c r="C30" s="11"/>
      <c r="D30" s="6"/>
      <c r="E30" s="67" t="s">
        <v>65</v>
      </c>
      <c r="F30" s="68">
        <v>100</v>
      </c>
      <c r="G30" s="48">
        <v>0.8</v>
      </c>
      <c r="H30" s="48">
        <v>0.2</v>
      </c>
      <c r="I30" s="48">
        <v>7.5</v>
      </c>
      <c r="J30" s="48">
        <v>38</v>
      </c>
      <c r="K30" s="48"/>
      <c r="L30" s="68">
        <v>40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22.49</v>
      </c>
      <c r="H32" s="19">
        <f t="shared" ref="H32" si="7">SUM(H25:H31)</f>
        <v>25.9</v>
      </c>
      <c r="I32" s="19">
        <f t="shared" ref="I32" si="8">SUM(I25:I31)</f>
        <v>93.780000000000015</v>
      </c>
      <c r="J32" s="19">
        <f t="shared" ref="J32:L32" si="9">SUM(J25:J31)</f>
        <v>651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595</v>
      </c>
      <c r="G43" s="32">
        <f t="shared" ref="G43" si="14">G32+G42</f>
        <v>22.49</v>
      </c>
      <c r="H43" s="32">
        <f t="shared" ref="H43" si="15">H32+H42</f>
        <v>25.9</v>
      </c>
      <c r="I43" s="32">
        <f t="shared" ref="I43" si="16">I32+I42</f>
        <v>93.780000000000015</v>
      </c>
      <c r="J43" s="32">
        <f t="shared" ref="J43:L43" si="17">J32+J42</f>
        <v>651</v>
      </c>
      <c r="K43" s="32"/>
      <c r="L43" s="32">
        <f t="shared" si="17"/>
        <v>85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66</v>
      </c>
      <c r="F44" s="51">
        <v>152</v>
      </c>
      <c r="G44" s="56">
        <v>15.66</v>
      </c>
      <c r="H44" s="56">
        <v>18.510000000000002</v>
      </c>
      <c r="I44" s="59">
        <v>2.92</v>
      </c>
      <c r="J44" s="56">
        <v>240</v>
      </c>
      <c r="K44" s="59"/>
      <c r="L44" s="56">
        <v>52.57</v>
      </c>
    </row>
    <row r="45" spans="1:12" ht="15" x14ac:dyDescent="0.25">
      <c r="A45" s="23"/>
      <c r="B45" s="15"/>
      <c r="C45" s="11"/>
      <c r="D45" s="7" t="s">
        <v>22</v>
      </c>
      <c r="E45" s="52" t="s">
        <v>49</v>
      </c>
      <c r="F45" s="52">
        <v>200</v>
      </c>
      <c r="G45" s="52">
        <v>4.08</v>
      </c>
      <c r="H45" s="52">
        <v>3.54</v>
      </c>
      <c r="I45" s="52">
        <v>17.579999999999998</v>
      </c>
      <c r="J45" s="52">
        <v>119</v>
      </c>
      <c r="K45" s="52"/>
      <c r="L45" s="52">
        <v>12.02</v>
      </c>
    </row>
    <row r="46" spans="1:12" ht="15" x14ac:dyDescent="0.25">
      <c r="A46" s="23"/>
      <c r="B46" s="15"/>
      <c r="C46" s="11"/>
      <c r="D46" s="7" t="s">
        <v>23</v>
      </c>
      <c r="E46" s="52" t="s">
        <v>50</v>
      </c>
      <c r="F46" s="52">
        <v>30</v>
      </c>
      <c r="G46" s="52">
        <v>2.78</v>
      </c>
      <c r="H46" s="52">
        <v>0.37</v>
      </c>
      <c r="I46" s="52">
        <v>19.02</v>
      </c>
      <c r="J46" s="52">
        <v>97</v>
      </c>
      <c r="K46" s="52"/>
      <c r="L46" s="52">
        <v>2.68</v>
      </c>
    </row>
    <row r="47" spans="1:12" ht="15" x14ac:dyDescent="0.25">
      <c r="A47" s="23"/>
      <c r="B47" s="15"/>
      <c r="C47" s="11"/>
      <c r="D47" s="8" t="s">
        <v>68</v>
      </c>
      <c r="E47" s="52" t="s">
        <v>67</v>
      </c>
      <c r="F47" s="53">
        <v>120</v>
      </c>
      <c r="G47" s="60">
        <v>7.32</v>
      </c>
      <c r="H47" s="60">
        <v>7.68</v>
      </c>
      <c r="I47" s="61">
        <v>89.64</v>
      </c>
      <c r="J47" s="57">
        <v>427</v>
      </c>
      <c r="K47" s="61"/>
      <c r="L47" s="57">
        <v>17.73</v>
      </c>
    </row>
    <row r="48" spans="1:12" ht="15" x14ac:dyDescent="0.25">
      <c r="A48" s="23"/>
      <c r="B48" s="15"/>
      <c r="C48" s="11"/>
      <c r="D48" s="8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29.840000000000003</v>
      </c>
      <c r="H51" s="19">
        <f t="shared" ref="H51" si="19">SUM(H44:H50)</f>
        <v>30.1</v>
      </c>
      <c r="I51" s="19">
        <f t="shared" ref="I51" si="20">SUM(I44:I50)</f>
        <v>129.16</v>
      </c>
      <c r="J51" s="19">
        <f t="shared" ref="J51:L51" si="21">SUM(J44:J50)</f>
        <v>883</v>
      </c>
      <c r="K51" s="25"/>
      <c r="L51" s="19">
        <f t="shared" si="21"/>
        <v>85.000000000000014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502</v>
      </c>
      <c r="G62" s="32">
        <f t="shared" ref="G62" si="26">G51+G61</f>
        <v>29.840000000000003</v>
      </c>
      <c r="H62" s="32">
        <f t="shared" ref="H62" si="27">H51+H61</f>
        <v>30.1</v>
      </c>
      <c r="I62" s="32">
        <f t="shared" ref="I62" si="28">I51+I61</f>
        <v>129.16</v>
      </c>
      <c r="J62" s="32">
        <f t="shared" ref="J62:L62" si="29">J51+J61</f>
        <v>883</v>
      </c>
      <c r="K62" s="32"/>
      <c r="L62" s="32">
        <f t="shared" si="29"/>
        <v>85.000000000000014</v>
      </c>
    </row>
    <row r="63" spans="1:12" ht="15.75" x14ac:dyDescent="0.25">
      <c r="A63" s="20">
        <v>1</v>
      </c>
      <c r="B63" s="21">
        <v>4</v>
      </c>
      <c r="C63" s="22" t="s">
        <v>20</v>
      </c>
      <c r="D63" s="63" t="s">
        <v>21</v>
      </c>
      <c r="E63" s="63" t="s">
        <v>69</v>
      </c>
      <c r="F63" s="51">
        <v>170</v>
      </c>
      <c r="G63" s="56">
        <v>6.24</v>
      </c>
      <c r="H63" s="56">
        <v>21.59</v>
      </c>
      <c r="I63" s="59">
        <v>43.68</v>
      </c>
      <c r="J63" s="56">
        <v>383</v>
      </c>
      <c r="K63" s="59"/>
      <c r="L63" s="56">
        <v>51.44</v>
      </c>
    </row>
    <row r="64" spans="1:12" ht="15.75" x14ac:dyDescent="0.25">
      <c r="A64" s="23"/>
      <c r="B64" s="15"/>
      <c r="C64" s="11"/>
      <c r="E64" s="63" t="s">
        <v>70</v>
      </c>
      <c r="F64" s="53"/>
      <c r="G64" s="65">
        <v>1.5</v>
      </c>
      <c r="H64" s="65">
        <v>0.04</v>
      </c>
      <c r="I64" s="66">
        <v>11.36</v>
      </c>
      <c r="J64" s="57">
        <v>52</v>
      </c>
      <c r="K64" s="66"/>
      <c r="L64" s="57"/>
    </row>
    <row r="65" spans="1:12" ht="15" x14ac:dyDescent="0.25">
      <c r="A65" s="23"/>
      <c r="B65" s="15"/>
      <c r="C65" s="11"/>
      <c r="D65" s="63" t="s">
        <v>22</v>
      </c>
      <c r="E65" s="63" t="s">
        <v>71</v>
      </c>
      <c r="F65" s="53">
        <v>200</v>
      </c>
      <c r="G65" s="60">
        <v>0</v>
      </c>
      <c r="H65" s="60">
        <v>0</v>
      </c>
      <c r="I65" s="61">
        <v>28.96</v>
      </c>
      <c r="J65" s="57">
        <v>109</v>
      </c>
      <c r="K65" s="61"/>
      <c r="L65" s="57">
        <v>3.7</v>
      </c>
    </row>
    <row r="66" spans="1:12" ht="15" x14ac:dyDescent="0.25">
      <c r="A66" s="23"/>
      <c r="B66" s="15"/>
      <c r="C66" s="11"/>
      <c r="D66" s="63" t="s">
        <v>23</v>
      </c>
      <c r="E66" s="63" t="s">
        <v>44</v>
      </c>
      <c r="F66" s="55">
        <v>20</v>
      </c>
      <c r="G66" s="58">
        <v>1.5</v>
      </c>
      <c r="H66" s="58">
        <v>0.59</v>
      </c>
      <c r="I66" s="62">
        <v>10.27</v>
      </c>
      <c r="J66" s="58">
        <v>53</v>
      </c>
      <c r="K66" s="62"/>
      <c r="L66" s="58">
        <v>3.35</v>
      </c>
    </row>
    <row r="67" spans="1:12" ht="15" x14ac:dyDescent="0.25">
      <c r="A67" s="23"/>
      <c r="B67" s="15"/>
      <c r="C67" s="11"/>
      <c r="D67" s="63" t="s">
        <v>24</v>
      </c>
      <c r="E67" s="63" t="s">
        <v>51</v>
      </c>
      <c r="F67" s="55">
        <v>125</v>
      </c>
      <c r="G67" s="58">
        <v>0.5</v>
      </c>
      <c r="H67" s="58">
        <v>0.38</v>
      </c>
      <c r="I67" s="62">
        <v>12.88</v>
      </c>
      <c r="J67" s="58">
        <v>60</v>
      </c>
      <c r="K67" s="62"/>
      <c r="L67" s="58">
        <v>26.51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9.74</v>
      </c>
      <c r="H70" s="19">
        <f t="shared" ref="H70" si="31">SUM(H63:H69)</f>
        <v>22.599999999999998</v>
      </c>
      <c r="I70" s="19">
        <f t="shared" ref="I70" si="32">SUM(I63:I69)</f>
        <v>107.14999999999999</v>
      </c>
      <c r="J70" s="19">
        <f t="shared" ref="J70:L70" si="33">SUM(J63:J69)</f>
        <v>657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515</v>
      </c>
      <c r="G81" s="32">
        <f t="shared" ref="G81" si="38">G70+G80</f>
        <v>9.74</v>
      </c>
      <c r="H81" s="32">
        <f t="shared" ref="H81" si="39">H70+H80</f>
        <v>22.599999999999998</v>
      </c>
      <c r="I81" s="32">
        <f t="shared" ref="I81" si="40">I70+I80</f>
        <v>107.14999999999999</v>
      </c>
      <c r="J81" s="32">
        <f t="shared" ref="J81:L81" si="41">J70+J80</f>
        <v>657</v>
      </c>
      <c r="K81" s="32"/>
      <c r="L81" s="32">
        <f t="shared" si="41"/>
        <v>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6" t="s">
        <v>21</v>
      </c>
      <c r="E82" s="56" t="s">
        <v>72</v>
      </c>
      <c r="F82" s="56">
        <v>180</v>
      </c>
      <c r="G82" s="56">
        <v>24.4</v>
      </c>
      <c r="H82" s="56">
        <v>21.64</v>
      </c>
      <c r="I82" s="56">
        <v>23</v>
      </c>
      <c r="J82" s="56">
        <v>385</v>
      </c>
      <c r="K82" s="56"/>
      <c r="L82" s="56">
        <f>62.18+4.79</f>
        <v>66.97</v>
      </c>
    </row>
    <row r="83" spans="1:12" ht="15.75" thickBot="1" x14ac:dyDescent="0.3">
      <c r="A83" s="23"/>
      <c r="B83" s="15"/>
      <c r="C83" s="11"/>
      <c r="E83" s="56" t="s">
        <v>58</v>
      </c>
      <c r="F83" s="56"/>
      <c r="G83" s="56">
        <v>0.02</v>
      </c>
      <c r="H83" s="56">
        <v>8.0000000000000002E-3</v>
      </c>
      <c r="I83" s="56">
        <v>5.0599999999999996</v>
      </c>
      <c r="J83" s="56">
        <v>20</v>
      </c>
      <c r="K83" s="56"/>
      <c r="L83" s="56"/>
    </row>
    <row r="84" spans="1:12" ht="15.75" thickBot="1" x14ac:dyDescent="0.3">
      <c r="A84" s="23"/>
      <c r="B84" s="15"/>
      <c r="C84" s="11"/>
      <c r="D84" s="56" t="s">
        <v>22</v>
      </c>
      <c r="E84" s="56" t="s">
        <v>41</v>
      </c>
      <c r="F84" s="56">
        <v>215</v>
      </c>
      <c r="G84" s="56">
        <v>0.2</v>
      </c>
      <c r="H84" s="56">
        <v>0.05</v>
      </c>
      <c r="I84" s="56">
        <v>15.01</v>
      </c>
      <c r="J84" s="56">
        <v>57</v>
      </c>
      <c r="K84" s="56"/>
      <c r="L84" s="56">
        <v>2.6</v>
      </c>
    </row>
    <row r="85" spans="1:12" ht="15.75" thickBot="1" x14ac:dyDescent="0.3">
      <c r="A85" s="23"/>
      <c r="B85" s="15"/>
      <c r="C85" s="11"/>
      <c r="D85" s="56" t="s">
        <v>23</v>
      </c>
      <c r="E85" s="56" t="s">
        <v>44</v>
      </c>
      <c r="F85" s="56">
        <v>26</v>
      </c>
      <c r="G85" s="56">
        <v>1.88</v>
      </c>
      <c r="H85" s="56">
        <v>0.74</v>
      </c>
      <c r="I85" s="56">
        <v>12.83</v>
      </c>
      <c r="J85" s="56">
        <v>68</v>
      </c>
      <c r="K85" s="56"/>
      <c r="L85" s="56">
        <v>3.37</v>
      </c>
    </row>
    <row r="86" spans="1:12" ht="15" x14ac:dyDescent="0.25">
      <c r="A86" s="23"/>
      <c r="B86" s="15"/>
      <c r="C86" s="11"/>
      <c r="D86" s="56" t="s">
        <v>24</v>
      </c>
      <c r="E86" s="56" t="s">
        <v>45</v>
      </c>
      <c r="F86" s="56">
        <v>100</v>
      </c>
      <c r="G86" s="56">
        <v>0.4</v>
      </c>
      <c r="H86" s="56">
        <v>0.4</v>
      </c>
      <c r="I86" s="56">
        <v>9.8000000000000007</v>
      </c>
      <c r="J86" s="56">
        <v>47</v>
      </c>
      <c r="K86" s="56"/>
      <c r="L86" s="56">
        <v>12.06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2">SUM(G82:G88)</f>
        <v>26.899999999999995</v>
      </c>
      <c r="H89" s="19">
        <f t="shared" ref="H89" si="43">SUM(H82:H88)</f>
        <v>22.837999999999997</v>
      </c>
      <c r="I89" s="19">
        <f t="shared" ref="I89" si="44">SUM(I82:I88)</f>
        <v>65.7</v>
      </c>
      <c r="J89" s="19">
        <f t="shared" ref="J89:L89" si="45">SUM(J82:J88)</f>
        <v>577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521</v>
      </c>
      <c r="G100" s="32">
        <f t="shared" ref="G100" si="50">G89+G99</f>
        <v>26.899999999999995</v>
      </c>
      <c r="H100" s="32">
        <f t="shared" ref="H100" si="51">H89+H99</f>
        <v>22.837999999999997</v>
      </c>
      <c r="I100" s="32">
        <f t="shared" ref="I100" si="52">I89+I99</f>
        <v>65.7</v>
      </c>
      <c r="J100" s="32">
        <f t="shared" ref="J100:L100" si="53">J89+J99</f>
        <v>577</v>
      </c>
      <c r="K100" s="32"/>
      <c r="L100" s="32">
        <f t="shared" si="53"/>
        <v>85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6" t="s">
        <v>21</v>
      </c>
      <c r="E101" s="56" t="s">
        <v>52</v>
      </c>
      <c r="F101" s="56">
        <v>178</v>
      </c>
      <c r="G101" s="56">
        <v>9.48</v>
      </c>
      <c r="H101" s="56">
        <v>13.73</v>
      </c>
      <c r="I101" s="56">
        <v>36.39</v>
      </c>
      <c r="J101" s="56">
        <f>4.7+299</f>
        <v>303.7</v>
      </c>
      <c r="K101" s="49"/>
      <c r="L101" s="56">
        <f>25.93+4.78</f>
        <v>30.71</v>
      </c>
    </row>
    <row r="102" spans="1:12" ht="15.75" thickBot="1" x14ac:dyDescent="0.3">
      <c r="A102" s="23"/>
      <c r="B102" s="15"/>
      <c r="C102" s="11"/>
      <c r="D102" s="56" t="s">
        <v>30</v>
      </c>
      <c r="E102" s="56" t="s">
        <v>53</v>
      </c>
      <c r="F102" s="56">
        <v>200</v>
      </c>
      <c r="G102" s="56">
        <v>0</v>
      </c>
      <c r="H102" s="56">
        <v>0</v>
      </c>
      <c r="I102" s="56">
        <v>20</v>
      </c>
      <c r="J102" s="56">
        <v>90</v>
      </c>
      <c r="K102" s="56"/>
      <c r="L102" s="56">
        <v>11.61</v>
      </c>
    </row>
    <row r="103" spans="1:12" ht="15.75" thickBot="1" x14ac:dyDescent="0.3">
      <c r="A103" s="23"/>
      <c r="B103" s="15"/>
      <c r="C103" s="11"/>
      <c r="D103" s="56" t="s">
        <v>23</v>
      </c>
      <c r="E103" s="56" t="s">
        <v>44</v>
      </c>
      <c r="F103" s="56">
        <v>20</v>
      </c>
      <c r="G103" s="56">
        <v>1.5</v>
      </c>
      <c r="H103" s="56">
        <v>0.59</v>
      </c>
      <c r="I103" s="56">
        <v>10.27</v>
      </c>
      <c r="J103" s="56">
        <v>53</v>
      </c>
      <c r="K103" s="56"/>
      <c r="L103" s="56">
        <v>2.68</v>
      </c>
    </row>
    <row r="104" spans="1:12" ht="15" x14ac:dyDescent="0.25">
      <c r="A104" s="23"/>
      <c r="B104" s="15"/>
      <c r="C104" s="11"/>
      <c r="D104" s="56"/>
      <c r="E104" s="50" t="s">
        <v>60</v>
      </c>
      <c r="F104" s="50">
        <v>200</v>
      </c>
      <c r="G104" s="50">
        <v>5.6</v>
      </c>
      <c r="H104" s="50">
        <v>6.4</v>
      </c>
      <c r="I104" s="50">
        <v>19.399999999999999</v>
      </c>
      <c r="J104" s="50">
        <v>158</v>
      </c>
      <c r="K104" s="50"/>
      <c r="L104" s="50">
        <v>40</v>
      </c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598</v>
      </c>
      <c r="G107" s="19">
        <f t="shared" ref="G107:J107" si="54">SUM(G101:G106)</f>
        <v>16.579999999999998</v>
      </c>
      <c r="H107" s="19">
        <f t="shared" si="54"/>
        <v>20.72</v>
      </c>
      <c r="I107" s="19">
        <f t="shared" si="54"/>
        <v>86.06</v>
      </c>
      <c r="J107" s="19">
        <f t="shared" si="54"/>
        <v>604.70000000000005</v>
      </c>
      <c r="K107" s="25"/>
      <c r="L107" s="19">
        <f t="shared" ref="L107" si="55">SUM(L101:L106)</f>
        <v>85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32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19">
        <f t="shared" ref="L117" si="57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75" t="s">
        <v>4</v>
      </c>
      <c r="D118" s="76"/>
      <c r="E118" s="31"/>
      <c r="F118" s="32">
        <f>F107+F117</f>
        <v>598</v>
      </c>
      <c r="G118" s="32">
        <f t="shared" ref="G118" si="58">G107+G117</f>
        <v>16.579999999999998</v>
      </c>
      <c r="H118" s="32">
        <f t="shared" ref="H118" si="59">H107+H117</f>
        <v>20.72</v>
      </c>
      <c r="I118" s="32">
        <f t="shared" ref="I118" si="60">I107+I117</f>
        <v>86.06</v>
      </c>
      <c r="J118" s="32">
        <f t="shared" ref="J118:L118" si="61">J107+J117</f>
        <v>604.70000000000005</v>
      </c>
      <c r="K118" s="32"/>
      <c r="L118" s="32">
        <f t="shared" si="61"/>
        <v>85</v>
      </c>
    </row>
    <row r="119" spans="1:12" ht="15.75" thickBot="1" x14ac:dyDescent="0.3">
      <c r="A119" s="14">
        <v>2</v>
      </c>
      <c r="B119" s="15">
        <v>2</v>
      </c>
      <c r="C119" s="22" t="s">
        <v>20</v>
      </c>
      <c r="D119" s="50" t="s">
        <v>21</v>
      </c>
      <c r="E119" s="50" t="s">
        <v>73</v>
      </c>
      <c r="F119" s="50">
        <v>100</v>
      </c>
      <c r="G119" s="50">
        <v>13.29</v>
      </c>
      <c r="H119" s="50">
        <v>30.69</v>
      </c>
      <c r="I119" s="50">
        <v>16.32</v>
      </c>
      <c r="J119" s="50">
        <v>391</v>
      </c>
      <c r="K119" s="50"/>
      <c r="L119" s="50">
        <f>41.62+15.24</f>
        <v>56.86</v>
      </c>
    </row>
    <row r="120" spans="1:12" ht="30.75" thickBot="1" x14ac:dyDescent="0.3">
      <c r="A120" s="14"/>
      <c r="B120" s="15"/>
      <c r="C120" s="11"/>
      <c r="D120" s="50" t="s">
        <v>22</v>
      </c>
      <c r="E120" s="50" t="s">
        <v>74</v>
      </c>
      <c r="F120" s="50">
        <v>30</v>
      </c>
      <c r="G120" s="50">
        <v>0.3</v>
      </c>
      <c r="H120" s="50">
        <v>1.51</v>
      </c>
      <c r="I120" s="50">
        <v>1.84</v>
      </c>
      <c r="J120" s="50">
        <v>22</v>
      </c>
      <c r="K120" s="50"/>
      <c r="L120" s="50"/>
    </row>
    <row r="121" spans="1:12" ht="15.75" thickBot="1" x14ac:dyDescent="0.3">
      <c r="A121" s="14"/>
      <c r="B121" s="15"/>
      <c r="C121" s="11"/>
      <c r="D121" s="50" t="s">
        <v>23</v>
      </c>
      <c r="E121" s="50" t="s">
        <v>75</v>
      </c>
      <c r="F121" s="50">
        <v>150</v>
      </c>
      <c r="G121" s="50">
        <v>3.6</v>
      </c>
      <c r="H121" s="50">
        <v>6</v>
      </c>
      <c r="I121" s="50">
        <v>37</v>
      </c>
      <c r="J121" s="50">
        <v>221</v>
      </c>
      <c r="K121" s="50"/>
      <c r="L121" s="50"/>
    </row>
    <row r="122" spans="1:12" ht="15.75" thickBot="1" x14ac:dyDescent="0.3">
      <c r="A122" s="14"/>
      <c r="B122" s="15"/>
      <c r="C122" s="11"/>
      <c r="D122" s="7"/>
      <c r="E122" s="50" t="s">
        <v>41</v>
      </c>
      <c r="F122" s="50">
        <v>215</v>
      </c>
      <c r="G122" s="50">
        <v>0.2</v>
      </c>
      <c r="H122" s="50">
        <v>0.05</v>
      </c>
      <c r="I122" s="50">
        <v>15.01</v>
      </c>
      <c r="J122" s="50">
        <v>57</v>
      </c>
      <c r="K122" s="50"/>
      <c r="L122" s="50">
        <v>2.6</v>
      </c>
    </row>
    <row r="123" spans="1:12" ht="15.75" thickBot="1" x14ac:dyDescent="0.3">
      <c r="A123" s="14"/>
      <c r="B123" s="15"/>
      <c r="C123" s="11"/>
      <c r="D123" s="7"/>
      <c r="E123" s="50" t="s">
        <v>44</v>
      </c>
      <c r="F123" s="50">
        <v>20</v>
      </c>
      <c r="G123" s="50">
        <v>1.5</v>
      </c>
      <c r="H123" s="50">
        <v>0.59</v>
      </c>
      <c r="I123" s="50">
        <v>10.27</v>
      </c>
      <c r="J123" s="50">
        <v>53</v>
      </c>
      <c r="K123" s="50"/>
      <c r="L123" s="50">
        <v>2.68</v>
      </c>
    </row>
    <row r="124" spans="1:12" ht="15" x14ac:dyDescent="0.25">
      <c r="A124" s="14"/>
      <c r="B124" s="15"/>
      <c r="C124" s="11"/>
      <c r="D124" s="6"/>
      <c r="E124" s="56" t="s">
        <v>51</v>
      </c>
      <c r="F124" s="56">
        <v>134</v>
      </c>
      <c r="G124" s="56">
        <v>0.54</v>
      </c>
      <c r="H124" s="56">
        <v>0.4</v>
      </c>
      <c r="I124" s="56">
        <v>13.8</v>
      </c>
      <c r="J124" s="56">
        <v>65</v>
      </c>
      <c r="K124" s="56"/>
      <c r="L124" s="56">
        <v>22.86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649</v>
      </c>
      <c r="G126" s="19">
        <f t="shared" ref="G126:J126" si="62">SUM(G119:G125)</f>
        <v>19.43</v>
      </c>
      <c r="H126" s="19">
        <f t="shared" si="62"/>
        <v>39.24</v>
      </c>
      <c r="I126" s="19">
        <f t="shared" si="62"/>
        <v>94.24</v>
      </c>
      <c r="J126" s="19">
        <f t="shared" si="62"/>
        <v>809</v>
      </c>
      <c r="K126" s="25"/>
      <c r="L126" s="19">
        <f t="shared" ref="L126" si="63">SUM(L119:L125)</f>
        <v>85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75" t="s">
        <v>4</v>
      </c>
      <c r="D137" s="76"/>
      <c r="E137" s="31"/>
      <c r="F137" s="32">
        <f>F126+F136</f>
        <v>649</v>
      </c>
      <c r="G137" s="32">
        <f t="shared" ref="G137" si="66">G126+G136</f>
        <v>19.43</v>
      </c>
      <c r="H137" s="32">
        <f t="shared" ref="H137" si="67">H126+H136</f>
        <v>39.24</v>
      </c>
      <c r="I137" s="32">
        <f t="shared" ref="I137" si="68">I126+I136</f>
        <v>94.24</v>
      </c>
      <c r="J137" s="32">
        <f t="shared" ref="J137:L137" si="69">J126+J136</f>
        <v>809</v>
      </c>
      <c r="K137" s="32"/>
      <c r="L137" s="32">
        <f t="shared" si="69"/>
        <v>85</v>
      </c>
    </row>
    <row r="138" spans="1:12" ht="15.75" x14ac:dyDescent="0.25">
      <c r="A138" s="20">
        <v>2</v>
      </c>
      <c r="B138" s="21">
        <v>3</v>
      </c>
      <c r="C138" s="22" t="s">
        <v>20</v>
      </c>
      <c r="D138" s="5" t="s">
        <v>21</v>
      </c>
      <c r="E138" s="52" t="s">
        <v>76</v>
      </c>
      <c r="F138" s="51">
        <v>100</v>
      </c>
      <c r="G138" s="56">
        <v>11.8</v>
      </c>
      <c r="H138" s="56">
        <v>28.51</v>
      </c>
      <c r="I138" s="59">
        <v>15.65</v>
      </c>
      <c r="J138" s="56">
        <v>362</v>
      </c>
      <c r="K138" s="49"/>
      <c r="L138" s="70">
        <f>41.65+6.89</f>
        <v>48.54</v>
      </c>
    </row>
    <row r="139" spans="1:12" ht="15.75" x14ac:dyDescent="0.25">
      <c r="A139" s="23"/>
      <c r="B139" s="15"/>
      <c r="C139" s="11"/>
      <c r="D139"/>
      <c r="E139" s="52" t="s">
        <v>77</v>
      </c>
      <c r="F139" s="53">
        <v>30</v>
      </c>
      <c r="G139" s="57">
        <v>0.84</v>
      </c>
      <c r="H139" s="57">
        <v>3.24</v>
      </c>
      <c r="I139" s="69">
        <v>2.34</v>
      </c>
      <c r="J139" s="57">
        <v>24</v>
      </c>
      <c r="K139" s="49"/>
      <c r="L139" s="71"/>
    </row>
    <row r="140" spans="1:12" ht="15.75" x14ac:dyDescent="0.25">
      <c r="A140" s="23"/>
      <c r="B140" s="15"/>
      <c r="C140" s="11"/>
      <c r="D140" s="7" t="s">
        <v>22</v>
      </c>
      <c r="E140" s="52" t="s">
        <v>78</v>
      </c>
      <c r="F140" s="53">
        <v>19</v>
      </c>
      <c r="G140" s="57">
        <v>0.56999999999999995</v>
      </c>
      <c r="H140" s="57">
        <v>0</v>
      </c>
      <c r="I140" s="69">
        <v>1.1399999999999999</v>
      </c>
      <c r="J140" s="57">
        <v>6.8</v>
      </c>
      <c r="K140" s="49"/>
      <c r="L140" s="72"/>
    </row>
    <row r="141" spans="1:12" ht="15.75" customHeight="1" x14ac:dyDescent="0.25">
      <c r="A141" s="23"/>
      <c r="B141" s="15"/>
      <c r="C141" s="11"/>
      <c r="D141" s="7" t="s">
        <v>23</v>
      </c>
      <c r="E141" s="52" t="s">
        <v>54</v>
      </c>
      <c r="F141" s="52">
        <v>150</v>
      </c>
      <c r="G141" s="52">
        <v>4.0999999999999996</v>
      </c>
      <c r="H141" s="52">
        <v>10.8</v>
      </c>
      <c r="I141" s="52">
        <v>39.840000000000003</v>
      </c>
      <c r="J141" s="52">
        <v>232</v>
      </c>
      <c r="K141" s="49"/>
      <c r="L141" s="52">
        <v>12.57</v>
      </c>
    </row>
    <row r="142" spans="1:12" ht="15" x14ac:dyDescent="0.25">
      <c r="A142" s="23"/>
      <c r="B142" s="15"/>
      <c r="C142" s="11"/>
      <c r="D142" s="8" t="s">
        <v>24</v>
      </c>
      <c r="E142" s="52" t="s">
        <v>46</v>
      </c>
      <c r="F142" s="52">
        <v>200</v>
      </c>
      <c r="G142" s="52">
        <v>0.4</v>
      </c>
      <c r="H142" s="52">
        <v>0</v>
      </c>
      <c r="I142" s="52">
        <v>23.6</v>
      </c>
      <c r="J142" s="52">
        <v>94</v>
      </c>
      <c r="K142" s="49"/>
      <c r="L142" s="52">
        <v>8.89</v>
      </c>
    </row>
    <row r="143" spans="1:12" ht="15" x14ac:dyDescent="0.25">
      <c r="A143" s="23"/>
      <c r="B143" s="15"/>
      <c r="C143" s="11"/>
      <c r="D143" s="6"/>
      <c r="E143" s="52" t="s">
        <v>40</v>
      </c>
      <c r="F143" s="52">
        <v>27</v>
      </c>
      <c r="G143" s="52">
        <v>2.64</v>
      </c>
      <c r="H143" s="52">
        <v>0.46</v>
      </c>
      <c r="I143" s="52">
        <v>16.600000000000001</v>
      </c>
      <c r="J143" s="52">
        <v>55</v>
      </c>
      <c r="K143" s="41"/>
      <c r="L143" s="52">
        <v>2.95</v>
      </c>
    </row>
    <row r="144" spans="1:12" ht="15" x14ac:dyDescent="0.25">
      <c r="A144" s="23"/>
      <c r="B144" s="15"/>
      <c r="C144" s="11"/>
      <c r="D144" s="6"/>
      <c r="E144" s="52" t="s">
        <v>47</v>
      </c>
      <c r="F144" s="52">
        <v>100</v>
      </c>
      <c r="G144" s="52">
        <v>0.4</v>
      </c>
      <c r="H144" s="52">
        <v>0.4</v>
      </c>
      <c r="I144" s="52">
        <v>9.8000000000000007</v>
      </c>
      <c r="J144" s="52">
        <v>47</v>
      </c>
      <c r="K144" s="41"/>
      <c r="L144" s="52">
        <v>12.05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626</v>
      </c>
      <c r="G145" s="19">
        <f t="shared" ref="G145:J145" si="70">SUM(G138:G144)</f>
        <v>20.75</v>
      </c>
      <c r="H145" s="19">
        <f t="shared" si="70"/>
        <v>43.41</v>
      </c>
      <c r="I145" s="19">
        <f t="shared" si="70"/>
        <v>108.97000000000001</v>
      </c>
      <c r="J145" s="19">
        <f t="shared" si="70"/>
        <v>820.8</v>
      </c>
      <c r="K145" s="25"/>
      <c r="L145" s="19">
        <f t="shared" ref="L145" si="71">SUM(L138:L144)</f>
        <v>85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75" t="s">
        <v>4</v>
      </c>
      <c r="D156" s="76"/>
      <c r="E156" s="31"/>
      <c r="F156" s="32">
        <f>F145+F155</f>
        <v>626</v>
      </c>
      <c r="G156" s="32">
        <f t="shared" ref="G156" si="74">G145+G155</f>
        <v>20.75</v>
      </c>
      <c r="H156" s="32">
        <f t="shared" ref="H156" si="75">H145+H155</f>
        <v>43.41</v>
      </c>
      <c r="I156" s="32">
        <f t="shared" ref="I156" si="76">I145+I155</f>
        <v>108.97000000000001</v>
      </c>
      <c r="J156" s="32">
        <f t="shared" ref="J156:L156" si="77">J145+J155</f>
        <v>820.8</v>
      </c>
      <c r="K156" s="32"/>
      <c r="L156" s="32">
        <f t="shared" si="77"/>
        <v>85</v>
      </c>
    </row>
    <row r="157" spans="1:12" ht="15" x14ac:dyDescent="0.25">
      <c r="A157" s="20">
        <v>2</v>
      </c>
      <c r="B157" s="21">
        <v>4</v>
      </c>
      <c r="C157" s="22" t="s">
        <v>20</v>
      </c>
      <c r="D157" s="63" t="s">
        <v>21</v>
      </c>
      <c r="E157" s="63" t="s">
        <v>79</v>
      </c>
      <c r="F157" s="73">
        <v>180</v>
      </c>
      <c r="G157" s="73">
        <v>24.419999999999998</v>
      </c>
      <c r="H157" s="73">
        <v>21.648</v>
      </c>
      <c r="I157" s="73">
        <v>28.06</v>
      </c>
      <c r="J157" s="73">
        <v>405</v>
      </c>
      <c r="K157" s="64"/>
      <c r="L157" s="73">
        <v>66.97</v>
      </c>
    </row>
    <row r="158" spans="1:12" ht="15" x14ac:dyDescent="0.25">
      <c r="A158" s="23"/>
      <c r="B158" s="15"/>
      <c r="C158" s="11"/>
      <c r="D158" s="63" t="s">
        <v>22</v>
      </c>
      <c r="E158" s="63" t="s">
        <v>58</v>
      </c>
      <c r="F158" s="74"/>
      <c r="G158" s="74"/>
      <c r="H158" s="74"/>
      <c r="I158" s="74"/>
      <c r="J158" s="74"/>
      <c r="K158" s="49"/>
      <c r="L158" s="74"/>
    </row>
    <row r="159" spans="1:12" ht="15" x14ac:dyDescent="0.25">
      <c r="A159" s="23"/>
      <c r="B159" s="15"/>
      <c r="C159" s="11"/>
      <c r="D159" s="63" t="s">
        <v>23</v>
      </c>
      <c r="E159" s="63" t="s">
        <v>41</v>
      </c>
      <c r="F159" s="63">
        <v>215</v>
      </c>
      <c r="G159" s="63">
        <v>0.2</v>
      </c>
      <c r="H159" s="63">
        <v>0.05</v>
      </c>
      <c r="I159" s="63">
        <v>15.01</v>
      </c>
      <c r="J159" s="63">
        <v>57</v>
      </c>
      <c r="K159" s="49"/>
      <c r="L159" s="63">
        <v>2.6</v>
      </c>
    </row>
    <row r="160" spans="1:12" ht="15" x14ac:dyDescent="0.25">
      <c r="A160" s="23"/>
      <c r="B160" s="15"/>
      <c r="C160" s="11"/>
      <c r="D160" s="63" t="s">
        <v>24</v>
      </c>
      <c r="E160" s="63" t="s">
        <v>44</v>
      </c>
      <c r="F160" s="63">
        <v>26</v>
      </c>
      <c r="G160" s="63">
        <v>1.88</v>
      </c>
      <c r="H160" s="63">
        <v>0.74</v>
      </c>
      <c r="I160" s="63">
        <v>12.83</v>
      </c>
      <c r="J160" s="63">
        <v>68</v>
      </c>
      <c r="K160" s="49"/>
      <c r="L160" s="63">
        <v>3.38</v>
      </c>
    </row>
    <row r="161" spans="1:12" ht="15" x14ac:dyDescent="0.25">
      <c r="A161" s="23"/>
      <c r="B161" s="15"/>
      <c r="C161" s="11"/>
      <c r="D161" s="7"/>
      <c r="E161" s="63" t="s">
        <v>45</v>
      </c>
      <c r="F161" s="63">
        <v>100</v>
      </c>
      <c r="G161" s="63">
        <v>0.4</v>
      </c>
      <c r="H161" s="63">
        <v>0.4</v>
      </c>
      <c r="I161" s="63">
        <v>9.8000000000000007</v>
      </c>
      <c r="J161" s="63">
        <v>47</v>
      </c>
      <c r="K161" s="41"/>
      <c r="L161" s="63">
        <v>12.05</v>
      </c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521</v>
      </c>
      <c r="G164" s="19">
        <f t="shared" ref="G164:J164" si="78">SUM(G157:G163)</f>
        <v>26.899999999999995</v>
      </c>
      <c r="H164" s="19">
        <f t="shared" si="78"/>
        <v>22.837999999999997</v>
      </c>
      <c r="I164" s="19">
        <f t="shared" si="78"/>
        <v>65.7</v>
      </c>
      <c r="J164" s="19">
        <f t="shared" si="78"/>
        <v>577</v>
      </c>
      <c r="K164" s="25"/>
      <c r="L164" s="19">
        <f t="shared" ref="L164" si="79">SUM(L157:L163)</f>
        <v>84.999999999999986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19">
        <f t="shared" ref="L174" si="81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75" t="s">
        <v>4</v>
      </c>
      <c r="D175" s="76"/>
      <c r="E175" s="31"/>
      <c r="F175" s="32">
        <f>F164+F174</f>
        <v>521</v>
      </c>
      <c r="G175" s="32">
        <f t="shared" ref="G175" si="82">G164+G174</f>
        <v>26.899999999999995</v>
      </c>
      <c r="H175" s="32">
        <f t="shared" ref="H175" si="83">H164+H174</f>
        <v>22.837999999999997</v>
      </c>
      <c r="I175" s="32">
        <f t="shared" ref="I175" si="84">I164+I174</f>
        <v>65.7</v>
      </c>
      <c r="J175" s="32">
        <f t="shared" ref="J175:L175" si="85">J164+J174</f>
        <v>577</v>
      </c>
      <c r="K175" s="32"/>
      <c r="L175" s="32">
        <f t="shared" si="85"/>
        <v>84.999999999999986</v>
      </c>
    </row>
    <row r="176" spans="1:12" ht="15.75" thickBot="1" x14ac:dyDescent="0.3">
      <c r="A176" s="20">
        <v>2</v>
      </c>
      <c r="B176" s="21">
        <v>5</v>
      </c>
      <c r="C176" s="22" t="s">
        <v>20</v>
      </c>
      <c r="D176" s="56" t="s">
        <v>21</v>
      </c>
      <c r="E176" s="56" t="s">
        <v>55</v>
      </c>
      <c r="F176" s="56">
        <v>184</v>
      </c>
      <c r="G176" s="56">
        <v>10.85</v>
      </c>
      <c r="H176" s="56">
        <v>24.5</v>
      </c>
      <c r="I176" s="56">
        <v>37.840000000000003</v>
      </c>
      <c r="J176" s="56">
        <v>406</v>
      </c>
      <c r="K176" s="49"/>
      <c r="L176" s="56">
        <v>59.44</v>
      </c>
    </row>
    <row r="177" spans="1:12" ht="15.75" thickBot="1" x14ac:dyDescent="0.3">
      <c r="A177" s="23"/>
      <c r="B177" s="15"/>
      <c r="C177" s="11"/>
      <c r="D177" s="56" t="s">
        <v>22</v>
      </c>
      <c r="E177" s="56" t="s">
        <v>39</v>
      </c>
      <c r="F177" s="56">
        <v>222</v>
      </c>
      <c r="G177" s="56">
        <v>0.26</v>
      </c>
      <c r="H177" s="56">
        <v>0.05</v>
      </c>
      <c r="I177" s="56">
        <v>15.22</v>
      </c>
      <c r="J177" s="56">
        <v>59</v>
      </c>
      <c r="K177" s="49"/>
      <c r="L177" s="56">
        <v>3.7</v>
      </c>
    </row>
    <row r="178" spans="1:12" ht="15.75" thickBot="1" x14ac:dyDescent="0.3">
      <c r="A178" s="23"/>
      <c r="B178" s="15"/>
      <c r="C178" s="11"/>
      <c r="D178" s="56" t="s">
        <v>23</v>
      </c>
      <c r="E178" s="56" t="s">
        <v>40</v>
      </c>
      <c r="F178" s="56">
        <v>28</v>
      </c>
      <c r="G178" s="56">
        <v>1.85</v>
      </c>
      <c r="H178" s="56">
        <v>0.32</v>
      </c>
      <c r="I178" s="56">
        <v>11.63</v>
      </c>
      <c r="J178" s="56">
        <v>57</v>
      </c>
      <c r="K178" s="49"/>
      <c r="L178" s="56">
        <v>2.95</v>
      </c>
    </row>
    <row r="179" spans="1:12" ht="15.75" thickBot="1" x14ac:dyDescent="0.3">
      <c r="A179" s="23"/>
      <c r="B179" s="15"/>
      <c r="C179" s="11"/>
      <c r="D179" s="56" t="s">
        <v>24</v>
      </c>
      <c r="E179" s="56" t="s">
        <v>47</v>
      </c>
      <c r="F179" s="56">
        <v>100</v>
      </c>
      <c r="G179" s="56">
        <v>0.4</v>
      </c>
      <c r="H179" s="56">
        <v>0.4</v>
      </c>
      <c r="I179" s="56">
        <v>9.8000000000000007</v>
      </c>
      <c r="J179" s="56">
        <v>47</v>
      </c>
      <c r="K179" s="49"/>
      <c r="L179" s="56">
        <v>12.05</v>
      </c>
    </row>
    <row r="180" spans="1:12" ht="15" x14ac:dyDescent="0.25">
      <c r="A180" s="23"/>
      <c r="B180" s="15"/>
      <c r="C180" s="11"/>
      <c r="D180" s="65" t="s">
        <v>57</v>
      </c>
      <c r="E180" s="56" t="s">
        <v>56</v>
      </c>
      <c r="F180" s="56">
        <v>22</v>
      </c>
      <c r="G180" s="56">
        <v>1.92</v>
      </c>
      <c r="H180" s="56">
        <v>10.199999999999999</v>
      </c>
      <c r="I180" s="56">
        <v>18</v>
      </c>
      <c r="J180" s="56">
        <v>125</v>
      </c>
      <c r="K180" s="49"/>
      <c r="L180" s="56">
        <v>6.86</v>
      </c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556</v>
      </c>
      <c r="G183" s="19">
        <f t="shared" ref="G183:J183" si="86">SUM(G176:G182)</f>
        <v>15.28</v>
      </c>
      <c r="H183" s="19">
        <f t="shared" si="86"/>
        <v>35.47</v>
      </c>
      <c r="I183" s="19">
        <f t="shared" si="86"/>
        <v>92.49</v>
      </c>
      <c r="J183" s="19">
        <f t="shared" si="86"/>
        <v>694</v>
      </c>
      <c r="K183" s="25"/>
      <c r="L183" s="19">
        <f t="shared" ref="L183" si="87">SUM(L176:L182)</f>
        <v>85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8">SUM(G184:G192)</f>
        <v>0</v>
      </c>
      <c r="H193" s="19">
        <f t="shared" si="88"/>
        <v>0</v>
      </c>
      <c r="I193" s="19">
        <f t="shared" si="88"/>
        <v>0</v>
      </c>
      <c r="J193" s="19">
        <f t="shared" si="88"/>
        <v>0</v>
      </c>
      <c r="K193" s="25"/>
      <c r="L193" s="19">
        <f t="shared" ref="L193" si="8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75" t="s">
        <v>4</v>
      </c>
      <c r="D194" s="76"/>
      <c r="E194" s="31"/>
      <c r="F194" s="32">
        <f>F183+F193</f>
        <v>556</v>
      </c>
      <c r="G194" s="32">
        <f t="shared" ref="G194" si="90">G183+G193</f>
        <v>15.28</v>
      </c>
      <c r="H194" s="32">
        <f t="shared" ref="H194" si="91">H183+H193</f>
        <v>35.47</v>
      </c>
      <c r="I194" s="32">
        <f t="shared" ref="I194" si="92">I183+I193</f>
        <v>92.49</v>
      </c>
      <c r="J194" s="32">
        <f t="shared" ref="J194:L194" si="93">J183+J193</f>
        <v>694</v>
      </c>
      <c r="K194" s="32"/>
      <c r="L194" s="32">
        <f t="shared" si="93"/>
        <v>85</v>
      </c>
    </row>
    <row r="195" spans="1:12" x14ac:dyDescent="0.2">
      <c r="A195" s="27"/>
      <c r="B195" s="28"/>
      <c r="C195" s="77" t="s">
        <v>5</v>
      </c>
      <c r="D195" s="77"/>
      <c r="E195" s="77"/>
      <c r="F195" s="34">
        <f>(F24+F43+F62+F81+F100+F118+F137+F156+F175+F194)/(IF(F24=0,0,1)+IF(F43=0,0,1)+IF(F62=0,0,1)+IF(F81=0,0,1)+IF(F100=0,0,1)+IF(F118=0,0,1)+IF(F137=0,0,1)+IF(F156=0,0,1)+IF(F175=0,0,1)+IF(F194=0,0,1))</f>
        <v>586.6</v>
      </c>
      <c r="G195" s="34">
        <f>(G24+G43+G62+G81+G100+G118+G137+G156+G175+G194)/(IF(G24=0,0,1)+IF(G43=0,0,1)+IF(G62=0,0,1)+IF(G81=0,0,1)+IF(G100=0,0,1)+IF(G118=0,0,1)+IF(G137=0,0,1)+IF(G156=0,0,1)+IF(G175=0,0,1)+IF(G194=0,0,1))</f>
        <v>20.195999999999998</v>
      </c>
      <c r="H195" s="34">
        <f>(H24+H43+H62+H81+H100+H118+H137+H156+H175+H194)/(IF(H24=0,0,1)+IF(H43=0,0,1)+IF(H62=0,0,1)+IF(H81=0,0,1)+IF(H100=0,0,1)+IF(H118=0,0,1)+IF(H137=0,0,1)+IF(H156=0,0,1)+IF(H175=0,0,1)+IF(H194=0,0,1))</f>
        <v>27.708600000000001</v>
      </c>
      <c r="I195" s="34">
        <f>(I24+I43+I62+I81+I100+I118+I137+I156+I175+I194)/(IF(I24=0,0,1)+IF(I43=0,0,1)+IF(I62=0,0,1)+IF(I81=0,0,1)+IF(I100=0,0,1)+IF(I118=0,0,1)+IF(I137=0,0,1)+IF(I156=0,0,1)+IF(I175=0,0,1)+IF(I194=0,0,1))</f>
        <v>94.421000000000006</v>
      </c>
      <c r="J195" s="34">
        <f>(J24+J43+J62+J81+J100+J118+J137+J156+J175+J194)/(IF(J24=0,0,1)+IF(J43=0,0,1)+IF(J62=0,0,1)+IF(J81=0,0,1)+IF(J100=0,0,1)+IF(J118=0,0,1)+IF(J137=0,0,1)+IF(J156=0,0,1)+IF(J175=0,0,1)+IF(J194=0,0,1))</f>
        <v>684.95</v>
      </c>
      <c r="K195" s="34"/>
      <c r="L195" s="34">
        <f>(L24+L43+L62+L81+L100+L118+L137+L156+L175+L194)/(IF(L24=0,0,1)+IF(L43=0,0,1)+IF(L62=0,0,1)+IF(L81=0,0,1)+IF(L100=0,0,1)+IF(L118=0,0,1)+IF(L137=0,0,1)+IF(L156=0,0,1)+IF(L175=0,0,1)+IF(L194=0,0,1))</f>
        <v>85</v>
      </c>
    </row>
  </sheetData>
  <mergeCells count="21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8:D118"/>
    <mergeCell ref="C137:D137"/>
    <mergeCell ref="C156:D156"/>
    <mergeCell ref="C175:D175"/>
    <mergeCell ref="L138:L140"/>
    <mergeCell ref="F157:F158"/>
    <mergeCell ref="G157:G158"/>
    <mergeCell ref="H157:H158"/>
    <mergeCell ref="I157:I158"/>
    <mergeCell ref="J157:J158"/>
    <mergeCell ref="L157:L1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dcterms:created xsi:type="dcterms:W3CDTF">2022-05-16T14:23:56Z</dcterms:created>
  <dcterms:modified xsi:type="dcterms:W3CDTF">2024-12-17T20:28:38Z</dcterms:modified>
</cp:coreProperties>
</file>